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8_{C19ACFFD-4007-4E47-8FB2-56A5004B3AA9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G81" i="1"/>
  <c r="F81" i="1"/>
  <c r="E79" i="1"/>
  <c r="H79" i="1" s="1"/>
  <c r="E78" i="1"/>
  <c r="H78" i="1" s="1"/>
  <c r="H77" i="1"/>
  <c r="E77" i="1"/>
  <c r="H76" i="1"/>
  <c r="E76" i="1"/>
  <c r="E75" i="1"/>
  <c r="H75" i="1" s="1"/>
  <c r="E74" i="1"/>
  <c r="H74" i="1" s="1"/>
  <c r="G73" i="1"/>
  <c r="F73" i="1"/>
  <c r="D73" i="1"/>
  <c r="D81" i="1" s="1"/>
  <c r="C73" i="1"/>
  <c r="C81" i="1" s="1"/>
  <c r="E81" i="1" s="1"/>
  <c r="H81" i="1" s="1"/>
  <c r="E72" i="1"/>
  <c r="H72" i="1" s="1"/>
  <c r="H71" i="1"/>
  <c r="E71" i="1"/>
  <c r="H70" i="1"/>
  <c r="E70" i="1"/>
  <c r="G69" i="1"/>
  <c r="F69" i="1"/>
  <c r="D69" i="1"/>
  <c r="E69" i="1" s="1"/>
  <c r="H69" i="1" s="1"/>
  <c r="C69" i="1"/>
  <c r="H68" i="1"/>
  <c r="E68" i="1"/>
  <c r="E67" i="1"/>
  <c r="H67" i="1" s="1"/>
  <c r="E66" i="1"/>
  <c r="H66" i="1" s="1"/>
  <c r="H65" i="1"/>
  <c r="E65" i="1"/>
  <c r="H64" i="1"/>
  <c r="E64" i="1"/>
  <c r="E63" i="1"/>
  <c r="H63" i="1" s="1"/>
  <c r="E62" i="1"/>
  <c r="H62" i="1" s="1"/>
  <c r="G61" i="1"/>
  <c r="F61" i="1"/>
  <c r="D61" i="1"/>
  <c r="C61" i="1"/>
  <c r="E61" i="1" s="1"/>
  <c r="H61" i="1" s="1"/>
  <c r="E60" i="1"/>
  <c r="H60" i="1" s="1"/>
  <c r="H59" i="1"/>
  <c r="E59" i="1"/>
  <c r="H58" i="1"/>
  <c r="E58" i="1"/>
  <c r="G57" i="1"/>
  <c r="F57" i="1"/>
  <c r="D57" i="1"/>
  <c r="E57" i="1" s="1"/>
  <c r="H57" i="1" s="1"/>
  <c r="C57" i="1"/>
  <c r="H56" i="1"/>
  <c r="E56" i="1"/>
  <c r="E55" i="1"/>
  <c r="H55" i="1" s="1"/>
  <c r="E54" i="1"/>
  <c r="H54" i="1" s="1"/>
  <c r="H53" i="1"/>
  <c r="E53" i="1"/>
  <c r="H52" i="1"/>
  <c r="E52" i="1"/>
  <c r="E51" i="1"/>
  <c r="H51" i="1" s="1"/>
  <c r="E50" i="1"/>
  <c r="H50" i="1" s="1"/>
  <c r="H49" i="1"/>
  <c r="E49" i="1"/>
  <c r="H48" i="1"/>
  <c r="E48" i="1"/>
  <c r="G47" i="1"/>
  <c r="F47" i="1"/>
  <c r="D47" i="1"/>
  <c r="E47" i="1" s="1"/>
  <c r="H47" i="1" s="1"/>
  <c r="C47" i="1"/>
  <c r="H46" i="1"/>
  <c r="E46" i="1"/>
  <c r="E45" i="1"/>
  <c r="H45" i="1" s="1"/>
  <c r="E44" i="1"/>
  <c r="H44" i="1" s="1"/>
  <c r="H43" i="1"/>
  <c r="E43" i="1"/>
  <c r="H42" i="1"/>
  <c r="E42" i="1"/>
  <c r="E41" i="1"/>
  <c r="H41" i="1" s="1"/>
  <c r="E40" i="1"/>
  <c r="H40" i="1" s="1"/>
  <c r="H39" i="1"/>
  <c r="E39" i="1"/>
  <c r="H38" i="1"/>
  <c r="E38" i="1"/>
  <c r="G37" i="1"/>
  <c r="F37" i="1"/>
  <c r="D37" i="1"/>
  <c r="E37" i="1" s="1"/>
  <c r="H37" i="1" s="1"/>
  <c r="C37" i="1"/>
  <c r="H36" i="1"/>
  <c r="E36" i="1"/>
  <c r="E35" i="1"/>
  <c r="H35" i="1" s="1"/>
  <c r="E34" i="1"/>
  <c r="H34" i="1" s="1"/>
  <c r="H33" i="1"/>
  <c r="E33" i="1"/>
  <c r="H32" i="1"/>
  <c r="E32" i="1"/>
  <c r="E31" i="1"/>
  <c r="H31" i="1" s="1"/>
  <c r="E30" i="1"/>
  <c r="H30" i="1" s="1"/>
  <c r="H29" i="1"/>
  <c r="E29" i="1"/>
  <c r="H28" i="1"/>
  <c r="E28" i="1"/>
  <c r="G27" i="1"/>
  <c r="F27" i="1"/>
  <c r="D27" i="1"/>
  <c r="E27" i="1" s="1"/>
  <c r="H27" i="1" s="1"/>
  <c r="C27" i="1"/>
  <c r="H26" i="1"/>
  <c r="E26" i="1"/>
  <c r="E25" i="1"/>
  <c r="H25" i="1" s="1"/>
  <c r="E24" i="1"/>
  <c r="H24" i="1" s="1"/>
  <c r="H23" i="1"/>
  <c r="E23" i="1"/>
  <c r="H22" i="1"/>
  <c r="E22" i="1"/>
  <c r="E21" i="1"/>
  <c r="H21" i="1" s="1"/>
  <c r="E20" i="1"/>
  <c r="H20" i="1" s="1"/>
  <c r="H19" i="1"/>
  <c r="E19" i="1"/>
  <c r="H18" i="1"/>
  <c r="E18" i="1"/>
  <c r="G17" i="1"/>
  <c r="F17" i="1"/>
  <c r="D17" i="1"/>
  <c r="E17" i="1" s="1"/>
  <c r="H17" i="1" s="1"/>
  <c r="C17" i="1"/>
  <c r="H16" i="1"/>
  <c r="E16" i="1"/>
  <c r="E15" i="1"/>
  <c r="H15" i="1" s="1"/>
  <c r="E14" i="1"/>
  <c r="H14" i="1" s="1"/>
  <c r="H13" i="1"/>
  <c r="E13" i="1"/>
  <c r="H12" i="1"/>
  <c r="E12" i="1"/>
  <c r="E11" i="1"/>
  <c r="H11" i="1" s="1"/>
  <c r="E10" i="1"/>
  <c r="H10" i="1" s="1"/>
  <c r="G9" i="1"/>
  <c r="F9" i="1"/>
  <c r="D9" i="1"/>
  <c r="C9" i="1"/>
  <c r="E9" i="1" s="1"/>
  <c r="H9" i="1" s="1"/>
  <c r="E73" i="1" l="1"/>
  <c r="H73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<sst xmlns="http://schemas.openxmlformats.org/spreadsheetml/2006/main" count="88" uniqueCount="88">
  <si>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</si>
  <si>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</si>
  <si>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</si>
  <si>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</si>
  <si>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Del 1°  de enero al 30 de junio de 2021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</si>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</sst>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/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4</v>
      </c>
      <c r="C5" s="31"/>
      <c r="D5" s="31"/>
      <c r="E5" s="31"/>
      <c r="F5" s="31"/>
      <c r="G5" s="31"/>
      <c r="H5" s="32"/>
    </row>
    <row r="6" spans="2:9" x14ac:dyDescent="0.2">
      <c r="B6" s="33" t="s">
        <v>5</v>
      </c>
      <c r="C6" s="36" t="s">
        <v>6</v>
      </c>
      <c r="D6" s="37"/>
      <c r="E6" s="37"/>
      <c r="F6" s="37"/>
      <c r="G6" s="38"/>
      <c r="H6" s="39" t="s">
        <v>7</v>
      </c>
    </row>
    <row r="7" spans="2:9" ht="24" x14ac:dyDescent="0.2">
      <c r="B7" s="34"/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13</v>
      </c>
      <c r="F8" s="4">
        <v>4</v>
      </c>
      <c r="G8" s="4">
        <v>5</v>
      </c>
      <c r="H8" s="5" t="s">
        <v>14</v>
      </c>
    </row>
    <row r="9" spans="2:9" ht="24" customHeight="1" x14ac:dyDescent="0.2">
      <c r="B9" s="6" t="s">
        <v>15</v>
      </c>
      <c r="C9" s="16">
        <f>SUM(C10:C16)</f>
        <v>639861487.97000015</v>
      </c>
      <c r="D9" s="16">
        <f>SUM(D10:D16)</f>
        <v>149806796.99000001</v>
      </c>
      <c r="E9" s="16">
        <f t="shared" ref="E9:E26" si="0">C9+D9</f>
        <v>789668284.96000016</v>
      </c>
      <c r="F9" s="16">
        <f>SUM(F10:F16)</f>
        <v>781209839.63</v>
      </c>
      <c r="G9" s="16">
        <f>SUM(G10:G16)</f>
        <v>745622631.58000004</v>
      </c>
      <c r="H9" s="16">
        <f t="shared" ref="H9:H40" si="1">E9-F9</f>
        <v>8458445.3300001621</v>
      </c>
    </row>
    <row r="10" spans="2:9" ht="12" customHeight="1" x14ac:dyDescent="0.2">
      <c r="B10" s="11" t="s">
        <v>16</v>
      </c>
      <c r="C10" s="12">
        <v>182316065.28</v>
      </c>
      <c r="D10" s="13">
        <v>37083046.780000001</v>
      </c>
      <c r="E10" s="18">
        <f t="shared" si="0"/>
        <v>219399112.06</v>
      </c>
      <c r="F10" s="12">
        <v>215675072.72</v>
      </c>
      <c r="G10" s="12">
        <v>204677058.59999999</v>
      </c>
      <c r="H10" s="20">
        <f t="shared" si="1"/>
        <v>3724039.3400000036</v>
      </c>
    </row>
    <row r="11" spans="2:9" ht="12" customHeight="1" x14ac:dyDescent="0.2">
      <c r="B11" s="11" t="s">
        <v>17</v>
      </c>
      <c r="C11" s="12">
        <v>19911368.670000002</v>
      </c>
      <c r="D11" s="13">
        <v>4236997.63</v>
      </c>
      <c r="E11" s="18">
        <f t="shared" si="0"/>
        <v>24148366.300000001</v>
      </c>
      <c r="F11" s="12">
        <v>24148366.300000001</v>
      </c>
      <c r="G11" s="12">
        <v>24097366.300000001</v>
      </c>
      <c r="H11" s="20">
        <f t="shared" si="1"/>
        <v>0</v>
      </c>
    </row>
    <row r="12" spans="2:9" ht="12" customHeight="1" x14ac:dyDescent="0.2">
      <c r="B12" s="11" t="s">
        <v>18</v>
      </c>
      <c r="C12" s="12">
        <v>170003442.78</v>
      </c>
      <c r="D12" s="13">
        <v>23239524.479999997</v>
      </c>
      <c r="E12" s="18">
        <f t="shared" si="0"/>
        <v>193242967.25999999</v>
      </c>
      <c r="F12" s="12">
        <v>192802967.23999998</v>
      </c>
      <c r="G12" s="12">
        <v>189166563.66999999</v>
      </c>
      <c r="H12" s="20">
        <f t="shared" si="1"/>
        <v>440000.02000001073</v>
      </c>
    </row>
    <row r="13" spans="2:9" ht="12" customHeight="1" x14ac:dyDescent="0.2">
      <c r="B13" s="11" t="s">
        <v>19</v>
      </c>
      <c r="C13" s="12">
        <v>34464323.789999999</v>
      </c>
      <c r="D13" s="13">
        <v>9369566.0899999999</v>
      </c>
      <c r="E13" s="18">
        <f>C13+D13</f>
        <v>43833889.879999995</v>
      </c>
      <c r="F13" s="12">
        <v>43833889.880000003</v>
      </c>
      <c r="G13" s="12">
        <v>41420453.280000001</v>
      </c>
      <c r="H13" s="20">
        <f t="shared" si="1"/>
        <v>0</v>
      </c>
    </row>
    <row r="14" spans="2:9" ht="12" customHeight="1" x14ac:dyDescent="0.2">
      <c r="B14" s="11" t="s">
        <v>20</v>
      </c>
      <c r="C14" s="12">
        <v>167774045.65000001</v>
      </c>
      <c r="D14" s="13">
        <v>53139070.650000006</v>
      </c>
      <c r="E14" s="18">
        <f t="shared" si="0"/>
        <v>220913116.30000001</v>
      </c>
      <c r="F14" s="12">
        <v>216778481.73000002</v>
      </c>
      <c r="G14" s="12">
        <v>203929381.08000001</v>
      </c>
      <c r="H14" s="20">
        <f t="shared" si="1"/>
        <v>4134634.5699999928</v>
      </c>
    </row>
    <row r="15" spans="2:9" ht="12" customHeight="1" x14ac:dyDescent="0.2">
      <c r="B15" s="11" t="s">
        <v>21</v>
      </c>
      <c r="C15" s="12">
        <v>1638459.94</v>
      </c>
      <c r="D15" s="13">
        <v>-985418.44000000018</v>
      </c>
      <c r="E15" s="18">
        <f t="shared" si="0"/>
        <v>653041.49999999977</v>
      </c>
      <c r="F15" s="12">
        <v>498770.10000000003</v>
      </c>
      <c r="G15" s="12">
        <v>472812.39</v>
      </c>
      <c r="H15" s="20">
        <f t="shared" si="1"/>
        <v>154271.39999999973</v>
      </c>
    </row>
    <row r="16" spans="2:9" ht="12" customHeight="1" x14ac:dyDescent="0.2">
      <c r="B16" s="11" t="s">
        <v>22</v>
      </c>
      <c r="C16" s="12">
        <v>63753781.859999999</v>
      </c>
      <c r="D16" s="13">
        <v>23724009.799999997</v>
      </c>
      <c r="E16" s="18">
        <f t="shared" si="0"/>
        <v>87477791.659999996</v>
      </c>
      <c r="F16" s="12">
        <v>87472291.660000011</v>
      </c>
      <c r="G16" s="12">
        <v>81858996.260000005</v>
      </c>
      <c r="H16" s="20">
        <f t="shared" si="1"/>
        <v>5499.9999999850988</v>
      </c>
    </row>
    <row r="17" spans="2:8" ht="24" customHeight="1" x14ac:dyDescent="0.2">
      <c r="B17" s="6" t="s">
        <v>23</v>
      </c>
      <c r="C17" s="16">
        <f>SUM(C18:C26)</f>
        <v>112076739.28000002</v>
      </c>
      <c r="D17" s="16">
        <f>SUM(D18:D26)</f>
        <v>55777178.910000011</v>
      </c>
      <c r="E17" s="16">
        <f t="shared" si="0"/>
        <v>167853918.19000003</v>
      </c>
      <c r="F17" s="16">
        <f>SUM(F18:F26)</f>
        <v>86081605.020000011</v>
      </c>
      <c r="G17" s="16">
        <f>SUM(G18:G26)</f>
        <v>75292796.950000003</v>
      </c>
      <c r="H17" s="16">
        <f t="shared" si="1"/>
        <v>81772313.170000017</v>
      </c>
    </row>
    <row r="18" spans="2:8" ht="24" x14ac:dyDescent="0.2">
      <c r="B18" s="9" t="s">
        <v>24</v>
      </c>
      <c r="C18" s="12">
        <v>12259049.07</v>
      </c>
      <c r="D18" s="13">
        <v>-4984031.2399999984</v>
      </c>
      <c r="E18" s="18">
        <f t="shared" si="0"/>
        <v>7275017.8300000019</v>
      </c>
      <c r="F18" s="12">
        <v>3385450.4200000004</v>
      </c>
      <c r="G18" s="12">
        <v>2912780.97</v>
      </c>
      <c r="H18" s="20">
        <f t="shared" si="1"/>
        <v>3889567.4100000015</v>
      </c>
    </row>
    <row r="19" spans="2:8" ht="12" customHeight="1" x14ac:dyDescent="0.2">
      <c r="B19" s="9" t="s">
        <v>25</v>
      </c>
      <c r="C19" s="12">
        <v>6579888.6399999997</v>
      </c>
      <c r="D19" s="13">
        <v>3642847.17</v>
      </c>
      <c r="E19" s="18">
        <f t="shared" si="0"/>
        <v>10222735.809999999</v>
      </c>
      <c r="F19" s="12">
        <v>6738112.0300000003</v>
      </c>
      <c r="G19" s="12">
        <v>6083770.9100000001</v>
      </c>
      <c r="H19" s="20">
        <f t="shared" si="1"/>
        <v>3484623.7799999984</v>
      </c>
    </row>
    <row r="20" spans="2:8" ht="12" customHeight="1" x14ac:dyDescent="0.2">
      <c r="B20" s="9" t="s">
        <v>26</v>
      </c>
      <c r="C20" s="12">
        <v>8333.32</v>
      </c>
      <c r="D20" s="13">
        <v>-5845.48</v>
      </c>
      <c r="E20" s="18">
        <f t="shared" si="0"/>
        <v>2487.84</v>
      </c>
      <c r="F20" s="12">
        <v>2487.84</v>
      </c>
      <c r="G20" s="12">
        <v>1117.83</v>
      </c>
      <c r="H20" s="20">
        <f t="shared" si="1"/>
        <v>0</v>
      </c>
    </row>
    <row r="21" spans="2:8" ht="12" customHeight="1" x14ac:dyDescent="0.2">
      <c r="B21" s="9" t="s">
        <v>27</v>
      </c>
      <c r="C21" s="12">
        <v>9893672.7100000009</v>
      </c>
      <c r="D21" s="13">
        <v>587008.73000000045</v>
      </c>
      <c r="E21" s="18">
        <f t="shared" si="0"/>
        <v>10480681.440000001</v>
      </c>
      <c r="F21" s="12">
        <v>2401164.39</v>
      </c>
      <c r="G21" s="12">
        <v>2354683.35</v>
      </c>
      <c r="H21" s="20">
        <f t="shared" si="1"/>
        <v>8079517.0500000007</v>
      </c>
    </row>
    <row r="22" spans="2:8" ht="12" customHeight="1" x14ac:dyDescent="0.2">
      <c r="B22" s="9" t="s">
        <v>28</v>
      </c>
      <c r="C22" s="12">
        <v>3704137.68</v>
      </c>
      <c r="D22" s="13">
        <v>-895640.26000000164</v>
      </c>
      <c r="E22" s="18">
        <f t="shared" si="0"/>
        <v>2808497.4199999985</v>
      </c>
      <c r="F22" s="12">
        <v>1805125.9</v>
      </c>
      <c r="G22" s="12">
        <v>1614649.71</v>
      </c>
      <c r="H22" s="20">
        <f t="shared" si="1"/>
        <v>1003371.5199999986</v>
      </c>
    </row>
    <row r="23" spans="2:8" ht="12" customHeight="1" x14ac:dyDescent="0.2">
      <c r="B23" s="9" t="s">
        <v>29</v>
      </c>
      <c r="C23" s="12">
        <v>61783669.350000001</v>
      </c>
      <c r="D23" s="13">
        <v>63246537.360000007</v>
      </c>
      <c r="E23" s="18">
        <f t="shared" si="0"/>
        <v>125030206.71000001</v>
      </c>
      <c r="F23" s="12">
        <v>67050323.020000003</v>
      </c>
      <c r="G23" s="12">
        <v>58508708.060000002</v>
      </c>
      <c r="H23" s="20">
        <f t="shared" si="1"/>
        <v>57979883.690000005</v>
      </c>
    </row>
    <row r="24" spans="2:8" ht="12" customHeight="1" x14ac:dyDescent="0.2">
      <c r="B24" s="9" t="s">
        <v>30</v>
      </c>
      <c r="C24" s="12">
        <v>10759033.33</v>
      </c>
      <c r="D24" s="13">
        <v>-6083246.5999999978</v>
      </c>
      <c r="E24" s="18">
        <f t="shared" si="0"/>
        <v>4675786.7300000023</v>
      </c>
      <c r="F24" s="12">
        <v>530692.02</v>
      </c>
      <c r="G24" s="12">
        <v>522493.75</v>
      </c>
      <c r="H24" s="20">
        <f t="shared" si="1"/>
        <v>4145094.7100000023</v>
      </c>
    </row>
    <row r="25" spans="2:8" ht="12" customHeight="1" x14ac:dyDescent="0.2">
      <c r="B25" s="9" t="s">
        <v>31</v>
      </c>
      <c r="C25" s="12">
        <v>49999.98</v>
      </c>
      <c r="D25" s="13">
        <v>-49999.98000000001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32</v>
      </c>
      <c r="C26" s="12">
        <v>7038955.2000000002</v>
      </c>
      <c r="D26" s="13">
        <v>319549.20999999903</v>
      </c>
      <c r="E26" s="18">
        <f t="shared" si="0"/>
        <v>7358504.4099999992</v>
      </c>
      <c r="F26" s="12">
        <v>4168249.4000000004</v>
      </c>
      <c r="G26" s="12">
        <v>3294592.37</v>
      </c>
      <c r="H26" s="20">
        <f t="shared" si="1"/>
        <v>3190255.0099999988</v>
      </c>
    </row>
    <row r="27" spans="2:8" ht="20.100000000000001" customHeight="1" x14ac:dyDescent="0.2">
      <c r="B27" s="6" t="s">
        <v>33</v>
      </c>
      <c r="C27" s="16">
        <f>SUM(C28:C36)</f>
        <v>386142011.49000001</v>
      </c>
      <c r="D27" s="16">
        <f>SUM(D28:D36)</f>
        <v>114524917.58000001</v>
      </c>
      <c r="E27" s="16">
        <f>D27+C27</f>
        <v>500666929.07000005</v>
      </c>
      <c r="F27" s="16">
        <f>SUM(F28:F36)</f>
        <v>335055855.07000005</v>
      </c>
      <c r="G27" s="16">
        <f>SUM(G28:G36)</f>
        <v>248485681.52999994</v>
      </c>
      <c r="H27" s="16">
        <f t="shared" si="1"/>
        <v>165611074</v>
      </c>
    </row>
    <row r="28" spans="2:8" x14ac:dyDescent="0.2">
      <c r="B28" s="9" t="s">
        <v>34</v>
      </c>
      <c r="C28" s="12">
        <v>100492186.38</v>
      </c>
      <c r="D28" s="13">
        <v>13597871.359999999</v>
      </c>
      <c r="E28" s="18">
        <f t="shared" ref="E28:E36" si="2">C28+D28</f>
        <v>114090057.73999999</v>
      </c>
      <c r="F28" s="12">
        <v>112703402.05000001</v>
      </c>
      <c r="G28" s="12">
        <v>35305393.899999999</v>
      </c>
      <c r="H28" s="20">
        <f t="shared" si="1"/>
        <v>1386655.6899999827</v>
      </c>
    </row>
    <row r="29" spans="2:8" x14ac:dyDescent="0.2">
      <c r="B29" s="9" t="s">
        <v>35</v>
      </c>
      <c r="C29" s="12">
        <v>32885402.469999999</v>
      </c>
      <c r="D29" s="13">
        <v>-5083972.2900000066</v>
      </c>
      <c r="E29" s="18">
        <f t="shared" si="2"/>
        <v>27801430.179999992</v>
      </c>
      <c r="F29" s="12">
        <v>14870733.51</v>
      </c>
      <c r="G29" s="12">
        <v>14628681.98</v>
      </c>
      <c r="H29" s="20">
        <f t="shared" si="1"/>
        <v>12930696.669999992</v>
      </c>
    </row>
    <row r="30" spans="2:8" ht="12" customHeight="1" x14ac:dyDescent="0.2">
      <c r="B30" s="9" t="s">
        <v>36</v>
      </c>
      <c r="C30" s="12">
        <v>31480181.73</v>
      </c>
      <c r="D30" s="13">
        <v>1448620.400000006</v>
      </c>
      <c r="E30" s="18">
        <f t="shared" si="2"/>
        <v>32928802.130000006</v>
      </c>
      <c r="F30" s="12">
        <v>15793098</v>
      </c>
      <c r="G30" s="12">
        <v>15047945.220000001</v>
      </c>
      <c r="H30" s="20">
        <f t="shared" si="1"/>
        <v>17135704.130000006</v>
      </c>
    </row>
    <row r="31" spans="2:8" x14ac:dyDescent="0.2">
      <c r="B31" s="9" t="s">
        <v>37</v>
      </c>
      <c r="C31" s="12">
        <v>40319568.090000004</v>
      </c>
      <c r="D31" s="13">
        <v>-15292192.82</v>
      </c>
      <c r="E31" s="18">
        <f t="shared" si="2"/>
        <v>25027375.270000003</v>
      </c>
      <c r="F31" s="12">
        <v>24257960.289999999</v>
      </c>
      <c r="G31" s="12">
        <v>24213416.289999999</v>
      </c>
      <c r="H31" s="20">
        <f t="shared" si="1"/>
        <v>769414.98000000417</v>
      </c>
    </row>
    <row r="32" spans="2:8" ht="24" x14ac:dyDescent="0.2">
      <c r="B32" s="9" t="s">
        <v>38</v>
      </c>
      <c r="C32" s="12">
        <v>136585143.53</v>
      </c>
      <c r="D32" s="13">
        <v>63088974.909999996</v>
      </c>
      <c r="E32" s="18">
        <f t="shared" si="2"/>
        <v>199674118.44</v>
      </c>
      <c r="F32" s="12">
        <v>106239801.65000001</v>
      </c>
      <c r="G32" s="12">
        <v>102237416.39</v>
      </c>
      <c r="H32" s="20">
        <f t="shared" si="1"/>
        <v>93434316.789999992</v>
      </c>
    </row>
    <row r="33" spans="2:8" x14ac:dyDescent="0.2">
      <c r="B33" s="9" t="s">
        <v>39</v>
      </c>
      <c r="C33" s="12">
        <v>27910785.859999999</v>
      </c>
      <c r="D33" s="13">
        <v>58127022.140000015</v>
      </c>
      <c r="E33" s="18">
        <f t="shared" si="2"/>
        <v>86037808.000000015</v>
      </c>
      <c r="F33" s="12">
        <v>47082763.090000004</v>
      </c>
      <c r="G33" s="12">
        <v>43145442.780000001</v>
      </c>
      <c r="H33" s="20">
        <f t="shared" si="1"/>
        <v>38955044.910000011</v>
      </c>
    </row>
    <row r="34" spans="2:8" x14ac:dyDescent="0.2">
      <c r="B34" s="9" t="s">
        <v>40</v>
      </c>
      <c r="C34" s="12">
        <v>2827838.62</v>
      </c>
      <c r="D34" s="13">
        <v>-2510209.8899999997</v>
      </c>
      <c r="E34" s="18">
        <f t="shared" si="2"/>
        <v>317628.73000000045</v>
      </c>
      <c r="F34" s="12">
        <v>317628.73</v>
      </c>
      <c r="G34" s="12">
        <v>314044.73</v>
      </c>
      <c r="H34" s="20">
        <f t="shared" si="1"/>
        <v>4.6566128730773926E-10</v>
      </c>
    </row>
    <row r="35" spans="2:8" x14ac:dyDescent="0.2">
      <c r="B35" s="9" t="s">
        <v>41</v>
      </c>
      <c r="C35" s="12">
        <v>5065404.79</v>
      </c>
      <c r="D35" s="13">
        <v>-1995611.9800000004</v>
      </c>
      <c r="E35" s="18">
        <f t="shared" si="2"/>
        <v>3069792.8099999996</v>
      </c>
      <c r="F35" s="12">
        <v>2074940.98</v>
      </c>
      <c r="G35" s="12">
        <v>2013913.2</v>
      </c>
      <c r="H35" s="20">
        <f t="shared" si="1"/>
        <v>994851.82999999961</v>
      </c>
    </row>
    <row r="36" spans="2:8" x14ac:dyDescent="0.2">
      <c r="B36" s="9" t="s">
        <v>42</v>
      </c>
      <c r="C36" s="12">
        <v>8575500.0199999996</v>
      </c>
      <c r="D36" s="13">
        <v>3144415.75</v>
      </c>
      <c r="E36" s="18">
        <f t="shared" si="2"/>
        <v>11719915.77</v>
      </c>
      <c r="F36" s="12">
        <v>11715526.77</v>
      </c>
      <c r="G36" s="12">
        <v>11579427.039999999</v>
      </c>
      <c r="H36" s="20">
        <f t="shared" si="1"/>
        <v>4389</v>
      </c>
    </row>
    <row r="37" spans="2:8" ht="20.100000000000001" customHeight="1" x14ac:dyDescent="0.2">
      <c r="B37" s="7" t="s">
        <v>43</v>
      </c>
      <c r="C37" s="16">
        <f>SUM(C38:C46)</f>
        <v>358829017.50999999</v>
      </c>
      <c r="D37" s="16">
        <f>SUM(D38:D46)</f>
        <v>150083262.48999998</v>
      </c>
      <c r="E37" s="16">
        <f>C37+D37</f>
        <v>508912280</v>
      </c>
      <c r="F37" s="16">
        <f>SUM(F38:F46)</f>
        <v>417541232.39999998</v>
      </c>
      <c r="G37" s="16">
        <f>SUM(G38:G46)</f>
        <v>394804333.68000001</v>
      </c>
      <c r="H37" s="16">
        <f t="shared" si="1"/>
        <v>91371047.600000024</v>
      </c>
    </row>
    <row r="38" spans="2:8" ht="12" customHeight="1" x14ac:dyDescent="0.2">
      <c r="B38" s="9" t="s">
        <v>44</v>
      </c>
      <c r="C38" s="12">
        <v>209919332.22999999</v>
      </c>
      <c r="D38" s="13">
        <v>72328846.290000007</v>
      </c>
      <c r="E38" s="18">
        <f t="shared" ref="E38:E80" si="3">C38+D38</f>
        <v>282248178.51999998</v>
      </c>
      <c r="F38" s="12">
        <v>282248178.51999998</v>
      </c>
      <c r="G38" s="12">
        <v>282248178.51999998</v>
      </c>
      <c r="H38" s="20">
        <f t="shared" si="1"/>
        <v>0</v>
      </c>
    </row>
    <row r="39" spans="2:8" ht="12" customHeight="1" x14ac:dyDescent="0.2">
      <c r="B39" s="9" t="s">
        <v>45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46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47</v>
      </c>
      <c r="C41" s="12">
        <v>77333118.129999995</v>
      </c>
      <c r="D41" s="13">
        <v>85685668.099999964</v>
      </c>
      <c r="E41" s="18">
        <f t="shared" si="3"/>
        <v>163018786.22999996</v>
      </c>
      <c r="F41" s="12">
        <v>71662164.200000003</v>
      </c>
      <c r="G41" s="12">
        <v>49363207.5</v>
      </c>
      <c r="H41" s="20">
        <f t="shared" ref="H41:H72" si="4">E41-F41</f>
        <v>91356622.029999956</v>
      </c>
    </row>
    <row r="42" spans="2:8" ht="12" customHeight="1" x14ac:dyDescent="0.2">
      <c r="B42" s="9" t="s">
        <v>48</v>
      </c>
      <c r="C42" s="12">
        <v>7291894.5</v>
      </c>
      <c r="D42" s="13">
        <v>-1674857.58</v>
      </c>
      <c r="E42" s="18">
        <f t="shared" si="3"/>
        <v>5617036.9199999999</v>
      </c>
      <c r="F42" s="12">
        <v>5617036.9199999999</v>
      </c>
      <c r="G42" s="12">
        <v>5617036.9199999999</v>
      </c>
      <c r="H42" s="20">
        <f t="shared" si="4"/>
        <v>0</v>
      </c>
    </row>
    <row r="43" spans="2:8" ht="12" customHeight="1" x14ac:dyDescent="0.2">
      <c r="B43" s="9" t="s">
        <v>49</v>
      </c>
      <c r="C43" s="12">
        <v>18864044.649999999</v>
      </c>
      <c r="D43" s="13">
        <v>-13181376.239999995</v>
      </c>
      <c r="E43" s="18">
        <f t="shared" si="3"/>
        <v>5682668.4100000039</v>
      </c>
      <c r="F43" s="12">
        <v>5668242.8399999999</v>
      </c>
      <c r="G43" s="12">
        <v>5230300.82</v>
      </c>
      <c r="H43" s="20">
        <f t="shared" si="4"/>
        <v>14425.570000004023</v>
      </c>
    </row>
    <row r="44" spans="2:8" ht="12" customHeight="1" x14ac:dyDescent="0.2">
      <c r="B44" s="9" t="s">
        <v>50</v>
      </c>
      <c r="C44" s="12">
        <v>45420628</v>
      </c>
      <c r="D44" s="13">
        <v>6924981.9199999869</v>
      </c>
      <c r="E44" s="18">
        <f t="shared" si="3"/>
        <v>52345609.919999987</v>
      </c>
      <c r="F44" s="12">
        <v>52345609.920000002</v>
      </c>
      <c r="G44" s="12">
        <v>52345609.920000002</v>
      </c>
      <c r="H44" s="20">
        <f t="shared" si="4"/>
        <v>0</v>
      </c>
    </row>
    <row r="45" spans="2:8" ht="12" customHeight="1" x14ac:dyDescent="0.2">
      <c r="B45" s="9" t="s">
        <v>51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52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53</v>
      </c>
      <c r="C47" s="16">
        <f>SUM(C48:C56)</f>
        <v>1153999.98</v>
      </c>
      <c r="D47" s="16">
        <f>SUM(D48:D56)</f>
        <v>17265763.349999998</v>
      </c>
      <c r="E47" s="16">
        <f t="shared" si="3"/>
        <v>18419763.329999998</v>
      </c>
      <c r="F47" s="16">
        <f>SUM(F48:F56)</f>
        <v>4648366.6100000003</v>
      </c>
      <c r="G47" s="16">
        <f>SUM(G48:G56)</f>
        <v>4525043.49</v>
      </c>
      <c r="H47" s="16">
        <f t="shared" si="4"/>
        <v>13771396.719999999</v>
      </c>
    </row>
    <row r="48" spans="2:8" x14ac:dyDescent="0.2">
      <c r="B48" s="9" t="s">
        <v>54</v>
      </c>
      <c r="C48" s="12">
        <v>786499.98</v>
      </c>
      <c r="D48" s="13">
        <v>2640723.9300000002</v>
      </c>
      <c r="E48" s="18">
        <f t="shared" si="3"/>
        <v>3427223.91</v>
      </c>
      <c r="F48" s="12">
        <v>1660664.6800000002</v>
      </c>
      <c r="G48" s="12">
        <v>1554342.56</v>
      </c>
      <c r="H48" s="20">
        <f t="shared" si="4"/>
        <v>1766559.23</v>
      </c>
    </row>
    <row r="49" spans="2:8" x14ac:dyDescent="0.2">
      <c r="B49" s="9" t="s">
        <v>55</v>
      </c>
      <c r="C49" s="12">
        <v>0</v>
      </c>
      <c r="D49" s="13">
        <v>852518.73</v>
      </c>
      <c r="E49" s="18">
        <f t="shared" si="3"/>
        <v>852518.73</v>
      </c>
      <c r="F49" s="12">
        <v>0</v>
      </c>
      <c r="G49" s="12">
        <v>0</v>
      </c>
      <c r="H49" s="20">
        <f t="shared" si="4"/>
        <v>852518.73</v>
      </c>
    </row>
    <row r="50" spans="2:8" x14ac:dyDescent="0.2">
      <c r="B50" s="9" t="s">
        <v>56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57</v>
      </c>
      <c r="C51" s="12">
        <v>0</v>
      </c>
      <c r="D51" s="13">
        <v>8703121.2599999979</v>
      </c>
      <c r="E51" s="18">
        <f t="shared" si="3"/>
        <v>8703121.2599999979</v>
      </c>
      <c r="F51" s="12">
        <v>2003034.68</v>
      </c>
      <c r="G51" s="12">
        <v>2003033.68</v>
      </c>
      <c r="H51" s="20">
        <f t="shared" si="4"/>
        <v>6700086.5799999982</v>
      </c>
    </row>
    <row r="52" spans="2:8" x14ac:dyDescent="0.2">
      <c r="B52" s="9" t="s">
        <v>58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59</v>
      </c>
      <c r="C53" s="12">
        <v>367500</v>
      </c>
      <c r="D53" s="13">
        <v>5069399.43</v>
      </c>
      <c r="E53" s="18">
        <f t="shared" si="3"/>
        <v>5436899.4299999997</v>
      </c>
      <c r="F53" s="12">
        <v>984667.25</v>
      </c>
      <c r="G53" s="12">
        <v>967667.25</v>
      </c>
      <c r="H53" s="20">
        <f t="shared" si="4"/>
        <v>4452232.18</v>
      </c>
    </row>
    <row r="54" spans="2:8" x14ac:dyDescent="0.2">
      <c r="B54" s="9" t="s">
        <v>60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61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62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63</v>
      </c>
      <c r="C57" s="16">
        <f>SUM(C58:C60)</f>
        <v>209834429.53</v>
      </c>
      <c r="D57" s="16">
        <f>SUM(D58:D60)</f>
        <v>235308296.11999997</v>
      </c>
      <c r="E57" s="16">
        <f t="shared" si="3"/>
        <v>445142725.64999998</v>
      </c>
      <c r="F57" s="16">
        <f>SUM(F58:F60)</f>
        <v>110711707.13999999</v>
      </c>
      <c r="G57" s="16">
        <f>SUM(G58:G60)</f>
        <v>98434958.719999999</v>
      </c>
      <c r="H57" s="16">
        <f t="shared" si="4"/>
        <v>334431018.50999999</v>
      </c>
    </row>
    <row r="58" spans="2:8" x14ac:dyDescent="0.2">
      <c r="B58" s="9" t="s">
        <v>64</v>
      </c>
      <c r="C58" s="12">
        <v>142868946.00999999</v>
      </c>
      <c r="D58" s="13">
        <v>250953765.21999997</v>
      </c>
      <c r="E58" s="18">
        <f t="shared" si="3"/>
        <v>393822711.22999996</v>
      </c>
      <c r="F58" s="12">
        <v>109583268.92999999</v>
      </c>
      <c r="G58" s="12">
        <v>97760512.019999996</v>
      </c>
      <c r="H58" s="20">
        <f t="shared" si="4"/>
        <v>284239442.29999995</v>
      </c>
    </row>
    <row r="59" spans="2:8" x14ac:dyDescent="0.2">
      <c r="B59" s="9" t="s">
        <v>65</v>
      </c>
      <c r="C59" s="12">
        <v>2062500</v>
      </c>
      <c r="D59" s="13">
        <v>2383257.04</v>
      </c>
      <c r="E59" s="18">
        <f t="shared" si="3"/>
        <v>4445757.04</v>
      </c>
      <c r="F59" s="12">
        <v>1128438.21</v>
      </c>
      <c r="G59" s="12">
        <v>674446.7</v>
      </c>
      <c r="H59" s="18">
        <f t="shared" si="4"/>
        <v>3317318.83</v>
      </c>
    </row>
    <row r="60" spans="2:8" x14ac:dyDescent="0.2">
      <c r="B60" s="9" t="s">
        <v>66</v>
      </c>
      <c r="C60" s="12">
        <v>64902983.520000003</v>
      </c>
      <c r="D60" s="13">
        <v>-18028726.139999986</v>
      </c>
      <c r="E60" s="18">
        <f t="shared" si="3"/>
        <v>46874257.380000018</v>
      </c>
      <c r="F60" s="12">
        <v>0</v>
      </c>
      <c r="G60" s="12">
        <v>0</v>
      </c>
      <c r="H60" s="18">
        <f t="shared" si="4"/>
        <v>46874257.380000018</v>
      </c>
    </row>
    <row r="61" spans="2:8" ht="20.100000000000001" customHeight="1" x14ac:dyDescent="0.2">
      <c r="B61" s="7" t="s">
        <v>67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68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69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70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71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72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73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74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75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76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77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78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79</v>
      </c>
      <c r="C73" s="16">
        <f>SUM(C74:C80)</f>
        <v>208283488.69</v>
      </c>
      <c r="D73" s="17">
        <f>SUM(D74:D80)</f>
        <v>-72015590.569999993</v>
      </c>
      <c r="E73" s="17">
        <f t="shared" si="3"/>
        <v>136267898.12</v>
      </c>
      <c r="F73" s="16">
        <f>SUM(F74:F80)</f>
        <v>130804830.14</v>
      </c>
      <c r="G73" s="17">
        <f>SUM(G74:G80)</f>
        <v>130804830.14</v>
      </c>
      <c r="H73" s="17">
        <f t="shared" ref="H73:H81" si="5">E73-F73</f>
        <v>5463067.9800000042</v>
      </c>
    </row>
    <row r="74" spans="2:8" x14ac:dyDescent="0.2">
      <c r="B74" s="9" t="s">
        <v>80</v>
      </c>
      <c r="C74" s="12">
        <v>128016666</v>
      </c>
      <c r="D74" s="13">
        <v>3300004</v>
      </c>
      <c r="E74" s="18">
        <f t="shared" si="3"/>
        <v>131316670</v>
      </c>
      <c r="F74" s="12">
        <v>128757146.18000001</v>
      </c>
      <c r="G74" s="13">
        <v>128757146.18000001</v>
      </c>
      <c r="H74" s="18">
        <f t="shared" si="5"/>
        <v>2559523.8199999928</v>
      </c>
    </row>
    <row r="75" spans="2:8" x14ac:dyDescent="0.2">
      <c r="B75" s="9" t="s">
        <v>81</v>
      </c>
      <c r="C75" s="12">
        <v>4782665.8099999996</v>
      </c>
      <c r="D75" s="13">
        <v>-4</v>
      </c>
      <c r="E75" s="18">
        <f t="shared" si="3"/>
        <v>4782661.8099999996</v>
      </c>
      <c r="F75" s="12">
        <v>1925667.22</v>
      </c>
      <c r="G75" s="13">
        <v>1925667.22</v>
      </c>
      <c r="H75" s="18">
        <f t="shared" si="5"/>
        <v>2856994.59</v>
      </c>
    </row>
    <row r="76" spans="2:8" x14ac:dyDescent="0.2">
      <c r="B76" s="9" t="s">
        <v>82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83</v>
      </c>
      <c r="C77" s="12">
        <v>110000</v>
      </c>
      <c r="D77" s="13">
        <v>22000</v>
      </c>
      <c r="E77" s="18">
        <f t="shared" si="3"/>
        <v>132000</v>
      </c>
      <c r="F77" s="12">
        <v>122016.74</v>
      </c>
      <c r="G77" s="13">
        <v>122016.74</v>
      </c>
      <c r="H77" s="18">
        <f t="shared" si="5"/>
        <v>9983.2599999999948</v>
      </c>
    </row>
    <row r="78" spans="2:8" x14ac:dyDescent="0.2">
      <c r="B78" s="9" t="s">
        <v>84</v>
      </c>
      <c r="C78" s="12"/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85</v>
      </c>
      <c r="C79" s="12"/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86</v>
      </c>
      <c r="C80" s="12">
        <v>75374156.879999995</v>
      </c>
      <c r="D80" s="13">
        <v>-75337590.569999993</v>
      </c>
      <c r="E80" s="18">
        <f t="shared" si="3"/>
        <v>36566.310000002384</v>
      </c>
      <c r="F80" s="12">
        <v>0</v>
      </c>
      <c r="G80" s="13">
        <v>0</v>
      </c>
      <c r="H80" s="18">
        <f t="shared" si="5"/>
        <v>36566.310000002384</v>
      </c>
    </row>
    <row r="81" spans="2:8" x14ac:dyDescent="0.2">
      <c r="B81" s="8" t="s">
        <v>87</v>
      </c>
      <c r="C81" s="22">
        <f>SUM(C73,C69,C61,C57,C47,C27,C37,C17,C9)</f>
        <v>1916181174.4500003</v>
      </c>
      <c r="D81" s="22">
        <f>SUM(D73,D69,D61,D57,D47,D37,D27,D17,D9)</f>
        <v>650750624.87000012</v>
      </c>
      <c r="E81" s="22">
        <f>C81+D81</f>
        <v>2566931799.3200006</v>
      </c>
      <c r="F81" s="22">
        <f>SUM(F73,F69,F61,F57,F47,F37,F17,F27,F9)</f>
        <v>1866053436.0100002</v>
      </c>
      <c r="G81" s="22">
        <f>SUM(G73,G69,G61,G57,G47,G37,G27,G17,G9)</f>
        <v>1697970276.0900002</v>
      </c>
      <c r="H81" s="22">
        <f t="shared" si="5"/>
        <v>700878363.31000042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/>
  <headerFooter differentFirst="1">
    <firstFooter>&amp;C“Bajo protesta de decir verdad declaramos que los Estados Financieros y sus notas, son razonablemente correctos y son responsabilidad del emisor.” 
 Sello Digital: 3716010000202100002doTrimestre000020210726104137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2020-10-27T17:30:40Z</cp:lastPrinted>
  <dcterms:created xsi:type="dcterms:W3CDTF">2019-12-04T16:22:52Z</dcterms:created>
  <dcterms:modified xsi:type="dcterms:W3CDTF">2021-07-26T19:51:07Z</dcterms:modified>
</cp:coreProperties>
</file>